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Svcs\Marijuana Examiners\Dashboard\Data Detail\Fiscal Year 2016\"/>
    </mc:Choice>
  </mc:AlternateContent>
  <bookViews>
    <workbookView xWindow="0" yWindow="0" windowWidth="23040" windowHeight="11412" tabRatio="539"/>
  </bookViews>
  <sheets>
    <sheet name="Summary" sheetId="7" r:id="rId1"/>
    <sheet name="Harvest" sheetId="2" r:id="rId2"/>
    <sheet name="Usable Produced and Sold" sheetId="4" r:id="rId3"/>
    <sheet name="Extracts Produced" sheetId="5" r:id="rId4"/>
    <sheet name="Conc and Inf Sold" sheetId="6" r:id="rId5"/>
  </sheets>
  <calcPr calcId="152511"/>
</workbook>
</file>

<file path=xl/calcChain.xml><?xml version="1.0" encoding="utf-8"?>
<calcChain xmlns="http://schemas.openxmlformats.org/spreadsheetml/2006/main">
  <c r="G15" i="6" l="1"/>
  <c r="F15" i="6"/>
  <c r="E15" i="6"/>
  <c r="D15" i="6"/>
  <c r="C15" i="6"/>
  <c r="B15" i="6"/>
  <c r="B15" i="5"/>
  <c r="D15" i="4"/>
  <c r="B15" i="4"/>
  <c r="B15" i="2"/>
  <c r="E2" i="4" l="1"/>
  <c r="E3" i="4"/>
  <c r="E4" i="4"/>
  <c r="E5" i="4"/>
  <c r="E6" i="4"/>
  <c r="E7" i="4"/>
  <c r="E8" i="4"/>
  <c r="E9" i="4"/>
  <c r="E10" i="4"/>
  <c r="E11" i="4"/>
  <c r="E12" i="4"/>
  <c r="E13" i="4"/>
  <c r="C2" i="4"/>
  <c r="C3" i="4"/>
  <c r="C4" i="4"/>
  <c r="C5" i="4"/>
  <c r="C6" i="4"/>
  <c r="C7" i="4"/>
  <c r="C8" i="4"/>
  <c r="C9" i="4"/>
  <c r="C10" i="4"/>
  <c r="C11" i="4"/>
  <c r="C12" i="4"/>
  <c r="C13" i="4"/>
  <c r="C5" i="2"/>
  <c r="C2" i="2"/>
  <c r="C3" i="2"/>
  <c r="C4" i="2"/>
  <c r="C6" i="2"/>
  <c r="C7" i="2"/>
  <c r="C8" i="2"/>
  <c r="C9" i="2"/>
  <c r="C10" i="2"/>
  <c r="C11" i="2"/>
  <c r="C12" i="2"/>
  <c r="C13" i="2"/>
  <c r="C15" i="4" l="1"/>
  <c r="E15" i="4"/>
  <c r="C15" i="2"/>
</calcChain>
</file>

<file path=xl/sharedStrings.xml><?xml version="1.0" encoding="utf-8"?>
<sst xmlns="http://schemas.openxmlformats.org/spreadsheetml/2006/main" count="33" uniqueCount="27">
  <si>
    <t>Fiscal YTD</t>
  </si>
  <si>
    <t>Flower Harvest (lbs.)</t>
  </si>
  <si>
    <t>Usable MJ Produced (lbs.)</t>
  </si>
  <si>
    <t>Usable Sales Volume (lbs.)</t>
  </si>
  <si>
    <t>Extracts Produced (g)</t>
  </si>
  <si>
    <t>Extract for Inhalation Sales Volume (units)</t>
  </si>
  <si>
    <t>Solid Edibles Sales Volume (units)</t>
  </si>
  <si>
    <t>Liquid Edibles Sales Volume (units)</t>
  </si>
  <si>
    <t>Topicals Sales Volume (units)</t>
  </si>
  <si>
    <t>Metric</t>
  </si>
  <si>
    <t>Month</t>
  </si>
  <si>
    <t>Solid Edibles</t>
  </si>
  <si>
    <t>Liquid Edibles</t>
  </si>
  <si>
    <t>Extract for Inhalation</t>
  </si>
  <si>
    <t>Topicals</t>
  </si>
  <si>
    <t>Extracts Produced</t>
  </si>
  <si>
    <t>Grams Harvested</t>
  </si>
  <si>
    <t>Pounds Harvested</t>
  </si>
  <si>
    <t>Pounds Produced</t>
  </si>
  <si>
    <t>Pounds Sold</t>
  </si>
  <si>
    <t>Grams Produced</t>
  </si>
  <si>
    <t>Grams Sold</t>
  </si>
  <si>
    <t>MJ Mix Packaged</t>
  </si>
  <si>
    <t>MJ Mix Packaged (units)</t>
  </si>
  <si>
    <t>MJ Mix Infused (units)</t>
  </si>
  <si>
    <t>MJ Mix Infused</t>
  </si>
  <si>
    <t>FY 2016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</si>
</sst>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43" fontId="5" fillId="0" borderId="0" applyFont="0" applyFill="0" applyBorder="0" applyAlignment="0" applyProtection="0"/>
    <xf numFmtId="0" fontId="23" fillId="0" borderId="0"/>
    <xf numFmtId="0" fontId="24" fillId="0" borderId="0"/>
    <xf numFmtId="0" fontId="25" fillId="0" borderId="0"/>
    <xf numFmtId="0" fontId="26" fillId="0" borderId="0"/>
  </cellStyleXfs>
  <cellXfs count="27">
    <xf numFmtId="0" fontId="0" fillId="0" borderId="0" xfId="0"/>
    <xf numFmtId="3" fontId="0" fillId="0" borderId="0" xfId="0" applyNumberFormat="1"/>
    <xf numFmtId="0" fontId="1" fillId="0" borderId="0" xfId="1"/>
    <xf numFmtId="3" fontId="3" fillId="0" borderId="0" xfId="0" applyNumberFormat="1" applyFont="1"/>
    <xf numFmtId="3" fontId="1" fillId="0" borderId="0" xfId="0" applyNumberFormat="1" applyFont="1"/>
    <xf numFmtId="3" fontId="1" fillId="0" borderId="0" xfId="1" applyNumberFormat="1" applyFont="1"/>
    <xf numFmtId="0" fontId="4" fillId="0" borderId="0" xfId="0" applyFont="1"/>
    <xf numFmtId="3" fontId="4" fillId="0" borderId="0" xfId="0" applyNumberFormat="1" applyFont="1"/>
    <xf numFmtId="3" fontId="0" fillId="0" borderId="0" xfId="0" applyNumberFormat="1"/>
    <xf numFmtId="3" fontId="0" fillId="0" borderId="0" xfId="0" applyNumberFormat="1"/>
    <xf numFmtId="0" fontId="0" fillId="0" borderId="0" xfId="0" applyBorder="1"/>
    <xf numFmtId="17" fontId="21" fillId="0" borderId="0" xfId="43" applyNumberFormat="1" applyBorder="1"/>
    <xf numFmtId="0" fontId="22" fillId="0" borderId="0" xfId="1" applyFont="1" applyBorder="1"/>
    <xf numFmtId="3" fontId="22" fillId="0" borderId="0" xfId="1" applyNumberFormat="1" applyFont="1" applyBorder="1"/>
    <xf numFmtId="0" fontId="1" fillId="0" borderId="0" xfId="1" applyBorder="1"/>
    <xf numFmtId="3" fontId="2" fillId="0" borderId="0" xfId="1" applyNumberFormat="1" applyFont="1" applyBorder="1"/>
    <xf numFmtId="3" fontId="0" fillId="0" borderId="0" xfId="0" applyNumberFormat="1" applyBorder="1"/>
    <xf numFmtId="3" fontId="1" fillId="0" borderId="0" xfId="1" applyNumberFormat="1" applyBorder="1"/>
    <xf numFmtId="17" fontId="1" fillId="0" borderId="0" xfId="1" applyNumberFormat="1"/>
    <xf numFmtId="164" fontId="4" fillId="0" borderId="0" xfId="0" applyNumberFormat="1" applyFont="1"/>
    <xf numFmtId="3" fontId="1" fillId="0" borderId="0" xfId="1" applyNumberFormat="1" applyFont="1" applyBorder="1"/>
    <xf numFmtId="3" fontId="22" fillId="0" borderId="0" xfId="1" applyNumberFormat="1" applyFont="1" applyFill="1" applyBorder="1"/>
    <xf numFmtId="164" fontId="1" fillId="0" borderId="0" xfId="44" applyNumberFormat="1" applyFont="1" applyBorder="1"/>
    <xf numFmtId="164" fontId="2" fillId="0" borderId="0" xfId="44" applyNumberFormat="1" applyFont="1" applyBorder="1"/>
    <xf numFmtId="17" fontId="0" fillId="0" borderId="0" xfId="0" applyNumberFormat="1"/>
    <xf numFmtId="3" fontId="0" fillId="0" borderId="0" xfId="0" applyNumberFormat="1" applyFont="1"/>
    <xf numFmtId="164" fontId="0" fillId="0" borderId="0" xfId="44" applyNumberFormat="1" applyFont="1" applyBorder="1"/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4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3" xfId="43"/>
    <cellStyle name="Normal 4" xfId="45"/>
    <cellStyle name="Normal 5" xfId="46"/>
    <cellStyle name="Normal 6" xfId="47"/>
    <cellStyle name="Normal 7" xfId="48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Marijuana Flower Harvested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Harvest!$C$1</c:f>
              <c:strCache>
                <c:ptCount val="1"/>
                <c:pt idx="0">
                  <c:v>Pounds Harvested</c:v>
                </c:pt>
              </c:strCache>
            </c:strRef>
          </c:tx>
          <c:invertIfNegative val="0"/>
          <c:cat>
            <c:numRef>
              <c:f>Harvest!$A$2:$A$13</c:f>
              <c:numCache>
                <c:formatCode>mmm\-yy</c:formatCode>
                <c:ptCount val="12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</c:numCache>
            </c:numRef>
          </c:cat>
          <c:val>
            <c:numRef>
              <c:f>Harvest!$C$2:$C$13</c:f>
              <c:numCache>
                <c:formatCode>#,##0</c:formatCode>
                <c:ptCount val="12"/>
                <c:pt idx="0">
                  <c:v>7481.2422619047611</c:v>
                </c:pt>
                <c:pt idx="1">
                  <c:v>8462.6611992945345</c:v>
                </c:pt>
                <c:pt idx="2">
                  <c:v>12740.267857142855</c:v>
                </c:pt>
                <c:pt idx="3">
                  <c:v>32924.355930335092</c:v>
                </c:pt>
                <c:pt idx="4">
                  <c:v>45665.67376543209</c:v>
                </c:pt>
                <c:pt idx="5">
                  <c:v>25271.082936507941</c:v>
                </c:pt>
                <c:pt idx="6">
                  <c:v>16018.225176366837</c:v>
                </c:pt>
                <c:pt idx="7">
                  <c:v>14355.720701058199</c:v>
                </c:pt>
                <c:pt idx="8">
                  <c:v>15380.836574074065</c:v>
                </c:pt>
                <c:pt idx="9">
                  <c:v>14908.6615079365</c:v>
                </c:pt>
                <c:pt idx="10">
                  <c:v>17586.306635802455</c:v>
                </c:pt>
                <c:pt idx="11">
                  <c:v>15718.075683421524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007560"/>
        <c:axId val="427007952"/>
      </c:barChart>
      <c:dateAx>
        <c:axId val="42700756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427007952"/>
        <c:crosses val="autoZero"/>
        <c:auto val="1"/>
        <c:lblOffset val="100"/>
        <c:baseTimeUnit val="months"/>
      </c:dateAx>
      <c:valAx>
        <c:axId val="427007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Pounds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42700756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solidFill>
                  <a:schemeClr val="tx1"/>
                </a:solidFill>
              </a:defRPr>
            </a:pPr>
            <a:endParaRPr lang="en-US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Usable Marijuana Production and Sales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'Usable Produced and Sold'!$C$1</c:f>
              <c:strCache>
                <c:ptCount val="1"/>
                <c:pt idx="0">
                  <c:v>Pounds Produced</c:v>
                </c:pt>
              </c:strCache>
            </c:strRef>
          </c:tx>
          <c:invertIfNegative val="0"/>
          <c:cat>
            <c:numRef>
              <c:f>'Usable Produced and Sold'!$A$2:$A$13</c:f>
              <c:numCache>
                <c:formatCode>mmm\-yy</c:formatCode>
                <c:ptCount val="12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</c:numCache>
            </c:numRef>
          </c:cat>
          <c:val>
            <c:numRef>
              <c:f>'Usable Produced and Sold'!$C$2:$C$13</c:f>
              <c:numCache>
                <c:formatCode>_(* #,##0_);_(* \(#,##0\);_(* "-"??_);_(@_)</c:formatCode>
                <c:ptCount val="12"/>
                <c:pt idx="0">
                  <c:v>7008.5809964726632</c:v>
                </c:pt>
                <c:pt idx="1">
                  <c:v>8606.535846560846</c:v>
                </c:pt>
                <c:pt idx="2">
                  <c:v>9568.0419532627839</c:v>
                </c:pt>
                <c:pt idx="3">
                  <c:v>9782.9399250440911</c:v>
                </c:pt>
                <c:pt idx="4">
                  <c:v>9874.297508818343</c:v>
                </c:pt>
                <c:pt idx="5">
                  <c:v>10495.070921516754</c:v>
                </c:pt>
                <c:pt idx="6">
                  <c:v>11616.741996303186</c:v>
                </c:pt>
                <c:pt idx="7">
                  <c:v>11704.683818342151</c:v>
                </c:pt>
                <c:pt idx="8">
                  <c:v>12583.750837301588</c:v>
                </c:pt>
                <c:pt idx="9">
                  <c:v>13385.667041446208</c:v>
                </c:pt>
                <c:pt idx="10">
                  <c:v>13929.511926807758</c:v>
                </c:pt>
                <c:pt idx="11">
                  <c:v>13381.125639329804</c:v>
                </c:pt>
              </c:numCache>
            </c:numRef>
          </c:val>
        </c:ser>
        <c:ser>
          <c:idx val="1"/>
          <c:order val="1"/>
          <c:tx>
            <c:strRef>
              <c:f>'Usable Produced and Sold'!$E$1</c:f>
              <c:strCache>
                <c:ptCount val="1"/>
                <c:pt idx="0">
                  <c:v>Pounds Sold</c:v>
                </c:pt>
              </c:strCache>
            </c:strRef>
          </c:tx>
          <c:invertIfNegative val="0"/>
          <c:cat>
            <c:numRef>
              <c:f>'Usable Produced and Sold'!$A$2:$A$13</c:f>
              <c:numCache>
                <c:formatCode>mmm\-yy</c:formatCode>
                <c:ptCount val="12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</c:numCache>
            </c:numRef>
          </c:cat>
          <c:val>
            <c:numRef>
              <c:f>'Usable Produced and Sold'!$E$2:$E$13</c:f>
              <c:numCache>
                <c:formatCode>_(* #,##0_);_(* \(#,##0\);_(* "-"??_);_(@_)</c:formatCode>
                <c:ptCount val="12"/>
                <c:pt idx="0">
                  <c:v>6077.120238921857</c:v>
                </c:pt>
                <c:pt idx="1">
                  <c:v>6892.1107636096649</c:v>
                </c:pt>
                <c:pt idx="2">
                  <c:v>7757.5782748184902</c:v>
                </c:pt>
                <c:pt idx="3">
                  <c:v>7967.1902746371334</c:v>
                </c:pt>
                <c:pt idx="4">
                  <c:v>7685.7230483161438</c:v>
                </c:pt>
                <c:pt idx="5">
                  <c:v>8859.5531914349358</c:v>
                </c:pt>
                <c:pt idx="6">
                  <c:v>9064.6142909639602</c:v>
                </c:pt>
                <c:pt idx="7">
                  <c:v>9738.1252170982189</c:v>
                </c:pt>
                <c:pt idx="8">
                  <c:v>10874.240558512503</c:v>
                </c:pt>
                <c:pt idx="9">
                  <c:v>11846.383795685409</c:v>
                </c:pt>
                <c:pt idx="10">
                  <c:v>12271.146397022882</c:v>
                </c:pt>
                <c:pt idx="11">
                  <c:v>11615.085981526499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009912"/>
        <c:axId val="427010304"/>
      </c:barChart>
      <c:dateAx>
        <c:axId val="42700991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427010304"/>
        <c:crosses val="autoZero"/>
        <c:auto val="1"/>
        <c:lblOffset val="100"/>
        <c:baseTimeUnit val="months"/>
      </c:dateAx>
      <c:valAx>
        <c:axId val="4270103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Pounds</a:t>
                </a:r>
                <a:endParaRPr lang="en-US"/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4270099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Extract</a:t>
            </a:r>
            <a:r>
              <a:rPr lang="en-US" baseline="0"/>
              <a:t> Production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'Extracts Produced'!$B$1</c:f>
              <c:strCache>
                <c:ptCount val="1"/>
                <c:pt idx="0">
                  <c:v>Extracts Produced</c:v>
                </c:pt>
              </c:strCache>
            </c:strRef>
          </c:tx>
          <c:invertIfNegative val="0"/>
          <c:cat>
            <c:numRef>
              <c:f>'Extracts Produced'!$A$2:$A$13</c:f>
              <c:numCache>
                <c:formatCode>mmm\-yy</c:formatCode>
                <c:ptCount val="12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</c:numCache>
            </c:numRef>
          </c:cat>
          <c:val>
            <c:numRef>
              <c:f>'Extracts Produced'!$B$2:$B$13</c:f>
              <c:numCache>
                <c:formatCode>#,##0</c:formatCode>
                <c:ptCount val="12"/>
                <c:pt idx="0">
                  <c:v>439714.12149724999</c:v>
                </c:pt>
                <c:pt idx="1">
                  <c:v>365980.06099999999</c:v>
                </c:pt>
                <c:pt idx="2">
                  <c:v>342557.32476156252</c:v>
                </c:pt>
                <c:pt idx="3">
                  <c:v>1550768.9952312501</c:v>
                </c:pt>
                <c:pt idx="4">
                  <c:v>451311.06796837499</c:v>
                </c:pt>
                <c:pt idx="5">
                  <c:v>493834.03513587499</c:v>
                </c:pt>
                <c:pt idx="6">
                  <c:v>701092.52557681245</c:v>
                </c:pt>
                <c:pt idx="7">
                  <c:v>674989.19254062499</c:v>
                </c:pt>
                <c:pt idx="8">
                  <c:v>841534.62245100003</c:v>
                </c:pt>
                <c:pt idx="9">
                  <c:v>863733.15141029377</c:v>
                </c:pt>
                <c:pt idx="10">
                  <c:v>823874.51102593751</c:v>
                </c:pt>
                <c:pt idx="11">
                  <c:v>808324.19713874999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006384"/>
        <c:axId val="427011088"/>
      </c:barChart>
      <c:dateAx>
        <c:axId val="4270063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427011088"/>
        <c:crosses val="autoZero"/>
        <c:auto val="1"/>
        <c:lblOffset val="100"/>
        <c:baseTimeUnit val="months"/>
      </c:dateAx>
      <c:valAx>
        <c:axId val="427011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Grams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4270063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Marijuana Concentrate and Infused Product Sales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'Conc and Inf Sold'!$B$1</c:f>
              <c:strCache>
                <c:ptCount val="1"/>
                <c:pt idx="0">
                  <c:v>Solid Edibles</c:v>
                </c:pt>
              </c:strCache>
            </c:strRef>
          </c:tx>
          <c:invertIfNegative val="0"/>
          <c:cat>
            <c:numRef>
              <c:f>'Conc and Inf Sold'!$A$2:$A$13</c:f>
              <c:numCache>
                <c:formatCode>mmm\-yy</c:formatCode>
                <c:ptCount val="12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</c:numCache>
            </c:numRef>
          </c:cat>
          <c:val>
            <c:numRef>
              <c:f>'Conc and Inf Sold'!$B$2:$B$13</c:f>
              <c:numCache>
                <c:formatCode>#,##0</c:formatCode>
                <c:ptCount val="12"/>
                <c:pt idx="0">
                  <c:v>154437</c:v>
                </c:pt>
                <c:pt idx="1">
                  <c:v>165918</c:v>
                </c:pt>
                <c:pt idx="2">
                  <c:v>173316</c:v>
                </c:pt>
                <c:pt idx="3">
                  <c:v>175049</c:v>
                </c:pt>
                <c:pt idx="4">
                  <c:v>173749</c:v>
                </c:pt>
                <c:pt idx="5">
                  <c:v>224504</c:v>
                </c:pt>
                <c:pt idx="6">
                  <c:v>193894</c:v>
                </c:pt>
                <c:pt idx="7">
                  <c:v>214000</c:v>
                </c:pt>
                <c:pt idx="8">
                  <c:v>242372</c:v>
                </c:pt>
                <c:pt idx="9">
                  <c:v>280782</c:v>
                </c:pt>
                <c:pt idx="10">
                  <c:v>287902</c:v>
                </c:pt>
                <c:pt idx="11">
                  <c:v>296412</c:v>
                </c:pt>
              </c:numCache>
            </c:numRef>
          </c:val>
        </c:ser>
        <c:ser>
          <c:idx val="1"/>
          <c:order val="1"/>
          <c:tx>
            <c:strRef>
              <c:f>'Conc and Inf Sold'!$C$1</c:f>
              <c:strCache>
                <c:ptCount val="1"/>
                <c:pt idx="0">
                  <c:v>Liquid Edibles</c:v>
                </c:pt>
              </c:strCache>
            </c:strRef>
          </c:tx>
          <c:invertIfNegative val="0"/>
          <c:cat>
            <c:numRef>
              <c:f>'Conc and Inf Sold'!$A$2:$A$13</c:f>
              <c:numCache>
                <c:formatCode>mmm\-yy</c:formatCode>
                <c:ptCount val="12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</c:numCache>
            </c:numRef>
          </c:cat>
          <c:val>
            <c:numRef>
              <c:f>'Conc and Inf Sold'!$C$2:$C$13</c:f>
              <c:numCache>
                <c:formatCode>#,##0</c:formatCode>
                <c:ptCount val="12"/>
                <c:pt idx="0">
                  <c:v>46528</c:v>
                </c:pt>
                <c:pt idx="1">
                  <c:v>47637</c:v>
                </c:pt>
                <c:pt idx="2">
                  <c:v>46136</c:v>
                </c:pt>
                <c:pt idx="3">
                  <c:v>46166</c:v>
                </c:pt>
                <c:pt idx="4">
                  <c:v>46384</c:v>
                </c:pt>
                <c:pt idx="5">
                  <c:v>54550</c:v>
                </c:pt>
                <c:pt idx="6">
                  <c:v>51105</c:v>
                </c:pt>
                <c:pt idx="7">
                  <c:v>59631</c:v>
                </c:pt>
                <c:pt idx="8">
                  <c:v>67268</c:v>
                </c:pt>
                <c:pt idx="9">
                  <c:v>73368</c:v>
                </c:pt>
                <c:pt idx="10">
                  <c:v>75121</c:v>
                </c:pt>
                <c:pt idx="11">
                  <c:v>76145</c:v>
                </c:pt>
              </c:numCache>
            </c:numRef>
          </c:val>
        </c:ser>
        <c:ser>
          <c:idx val="2"/>
          <c:order val="2"/>
          <c:tx>
            <c:strRef>
              <c:f>'Conc and Inf Sold'!$D$1</c:f>
              <c:strCache>
                <c:ptCount val="1"/>
                <c:pt idx="0">
                  <c:v>Extract for Inhalation</c:v>
                </c:pt>
              </c:strCache>
            </c:strRef>
          </c:tx>
          <c:invertIfNegative val="0"/>
          <c:cat>
            <c:numRef>
              <c:f>'Conc and Inf Sold'!$A$2:$A$13</c:f>
              <c:numCache>
                <c:formatCode>mmm\-yy</c:formatCode>
                <c:ptCount val="12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</c:numCache>
            </c:numRef>
          </c:cat>
          <c:val>
            <c:numRef>
              <c:f>'Conc and Inf Sold'!$D$2:$D$13</c:f>
              <c:numCache>
                <c:formatCode>#,##0</c:formatCode>
                <c:ptCount val="12"/>
                <c:pt idx="0">
                  <c:v>158755</c:v>
                </c:pt>
                <c:pt idx="1">
                  <c:v>195237</c:v>
                </c:pt>
                <c:pt idx="2">
                  <c:v>216567</c:v>
                </c:pt>
                <c:pt idx="3">
                  <c:v>243798</c:v>
                </c:pt>
                <c:pt idx="4">
                  <c:v>238202</c:v>
                </c:pt>
                <c:pt idx="5">
                  <c:v>288267</c:v>
                </c:pt>
                <c:pt idx="6">
                  <c:v>296420</c:v>
                </c:pt>
                <c:pt idx="7">
                  <c:v>341082</c:v>
                </c:pt>
                <c:pt idx="8">
                  <c:v>397073</c:v>
                </c:pt>
                <c:pt idx="9">
                  <c:v>441049</c:v>
                </c:pt>
                <c:pt idx="10">
                  <c:v>472979</c:v>
                </c:pt>
                <c:pt idx="11">
                  <c:v>498055</c:v>
                </c:pt>
              </c:numCache>
            </c:numRef>
          </c:val>
        </c:ser>
        <c:ser>
          <c:idx val="3"/>
          <c:order val="3"/>
          <c:tx>
            <c:strRef>
              <c:f>'Conc and Inf Sold'!$E$1</c:f>
              <c:strCache>
                <c:ptCount val="1"/>
                <c:pt idx="0">
                  <c:v>Topicals</c:v>
                </c:pt>
              </c:strCache>
            </c:strRef>
          </c:tx>
          <c:invertIfNegative val="0"/>
          <c:cat>
            <c:numRef>
              <c:f>'Conc and Inf Sold'!$A$2:$A$13</c:f>
              <c:numCache>
                <c:formatCode>mmm\-yy</c:formatCode>
                <c:ptCount val="12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</c:numCache>
            </c:numRef>
          </c:cat>
          <c:val>
            <c:numRef>
              <c:f>'Conc and Inf Sold'!$E$2:$E$13</c:f>
              <c:numCache>
                <c:formatCode>#,##0</c:formatCode>
                <c:ptCount val="12"/>
                <c:pt idx="0">
                  <c:v>5735</c:v>
                </c:pt>
                <c:pt idx="1">
                  <c:v>6281</c:v>
                </c:pt>
                <c:pt idx="2">
                  <c:v>6581</c:v>
                </c:pt>
                <c:pt idx="3">
                  <c:v>7286</c:v>
                </c:pt>
                <c:pt idx="4">
                  <c:v>8027</c:v>
                </c:pt>
                <c:pt idx="5">
                  <c:v>9716</c:v>
                </c:pt>
                <c:pt idx="6">
                  <c:v>7875</c:v>
                </c:pt>
                <c:pt idx="7">
                  <c:v>11318</c:v>
                </c:pt>
                <c:pt idx="8">
                  <c:v>10776</c:v>
                </c:pt>
                <c:pt idx="9">
                  <c:v>13232</c:v>
                </c:pt>
                <c:pt idx="10">
                  <c:v>14706</c:v>
                </c:pt>
                <c:pt idx="11">
                  <c:v>14694</c:v>
                </c:pt>
              </c:numCache>
            </c:numRef>
          </c:val>
        </c:ser>
        <c:ser>
          <c:idx val="4"/>
          <c:order val="4"/>
          <c:tx>
            <c:strRef>
              <c:f>'Conc and Inf Sold'!$F$1</c:f>
              <c:strCache>
                <c:ptCount val="1"/>
                <c:pt idx="0">
                  <c:v>MJ Mix Packaged</c:v>
                </c:pt>
              </c:strCache>
            </c:strRef>
          </c:tx>
          <c:invertIfNegative val="0"/>
          <c:cat>
            <c:numRef>
              <c:f>'Conc and Inf Sold'!$A$2:$A$13</c:f>
              <c:numCache>
                <c:formatCode>mmm\-yy</c:formatCode>
                <c:ptCount val="12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</c:numCache>
            </c:numRef>
          </c:cat>
          <c:val>
            <c:numRef>
              <c:f>'Conc and Inf Sold'!$F$2:$F$13</c:f>
              <c:numCache>
                <c:formatCode>#,##0</c:formatCode>
                <c:ptCount val="12"/>
                <c:pt idx="0">
                  <c:v>225</c:v>
                </c:pt>
                <c:pt idx="1">
                  <c:v>6378</c:v>
                </c:pt>
                <c:pt idx="2">
                  <c:v>26621</c:v>
                </c:pt>
                <c:pt idx="3">
                  <c:v>31265</c:v>
                </c:pt>
                <c:pt idx="4">
                  <c:v>40790</c:v>
                </c:pt>
                <c:pt idx="5">
                  <c:v>46080</c:v>
                </c:pt>
                <c:pt idx="6">
                  <c:v>43184</c:v>
                </c:pt>
                <c:pt idx="7">
                  <c:v>49214</c:v>
                </c:pt>
                <c:pt idx="8">
                  <c:v>64734</c:v>
                </c:pt>
                <c:pt idx="9">
                  <c:v>72478</c:v>
                </c:pt>
                <c:pt idx="10">
                  <c:v>70775</c:v>
                </c:pt>
                <c:pt idx="11">
                  <c:v>82369</c:v>
                </c:pt>
              </c:numCache>
            </c:numRef>
          </c:val>
        </c:ser>
        <c:ser>
          <c:idx val="5"/>
          <c:order val="5"/>
          <c:tx>
            <c:strRef>
              <c:f>'Conc and Inf Sold'!$G$1</c:f>
              <c:strCache>
                <c:ptCount val="1"/>
                <c:pt idx="0">
                  <c:v>MJ Mix Infused</c:v>
                </c:pt>
              </c:strCache>
            </c:strRef>
          </c:tx>
          <c:invertIfNegative val="0"/>
          <c:cat>
            <c:numRef>
              <c:f>'Conc and Inf Sold'!$A$2:$A$13</c:f>
              <c:numCache>
                <c:formatCode>mmm\-yy</c:formatCode>
                <c:ptCount val="12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</c:numCache>
            </c:numRef>
          </c:cat>
          <c:val>
            <c:numRef>
              <c:f>'Conc and Inf Sold'!$G$2:$G$13</c:f>
              <c:numCache>
                <c:formatCode>#,##0</c:formatCode>
                <c:ptCount val="12"/>
                <c:pt idx="1">
                  <c:v>392</c:v>
                </c:pt>
                <c:pt idx="2">
                  <c:v>2827</c:v>
                </c:pt>
                <c:pt idx="3">
                  <c:v>1461</c:v>
                </c:pt>
                <c:pt idx="4">
                  <c:v>3822</c:v>
                </c:pt>
                <c:pt idx="5">
                  <c:v>6431</c:v>
                </c:pt>
                <c:pt idx="6">
                  <c:v>7857</c:v>
                </c:pt>
                <c:pt idx="7">
                  <c:v>13477</c:v>
                </c:pt>
                <c:pt idx="8">
                  <c:v>20810</c:v>
                </c:pt>
                <c:pt idx="9">
                  <c:v>33190</c:v>
                </c:pt>
                <c:pt idx="10">
                  <c:v>50728</c:v>
                </c:pt>
                <c:pt idx="11">
                  <c:v>54214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133080"/>
        <c:axId val="407133472"/>
      </c:barChart>
      <c:dateAx>
        <c:axId val="40713308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407133472"/>
        <c:crosses val="autoZero"/>
        <c:auto val="1"/>
        <c:lblOffset val="100"/>
        <c:baseTimeUnit val="months"/>
      </c:dateAx>
      <c:valAx>
        <c:axId val="407133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Units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4071330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15</xdr:row>
      <xdr:rowOff>83820</xdr:rowOff>
    </xdr:from>
    <xdr:to>
      <xdr:col>12</xdr:col>
      <xdr:colOff>76200</xdr:colOff>
      <xdr:row>36</xdr:row>
      <xdr:rowOff>30480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</xdr:row>
      <xdr:rowOff>45720</xdr:rowOff>
    </xdr:from>
    <xdr:to>
      <xdr:col>12</xdr:col>
      <xdr:colOff>457200</xdr:colOff>
      <xdr:row>37</xdr:row>
      <xdr:rowOff>167640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15</xdr:row>
      <xdr:rowOff>150494</xdr:rowOff>
    </xdr:from>
    <xdr:to>
      <xdr:col>11</xdr:col>
      <xdr:colOff>365760</xdr:colOff>
      <xdr:row>33</xdr:row>
      <xdr:rowOff>99059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</xdr:colOff>
      <xdr:row>16</xdr:row>
      <xdr:rowOff>160020</xdr:rowOff>
    </xdr:from>
    <xdr:to>
      <xdr:col>10</xdr:col>
      <xdr:colOff>175260</xdr:colOff>
      <xdr:row>38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B11" sqref="B11"/>
    </sheetView>
  </sheetViews>
  <sheetFormatPr defaultRowHeight="14.4" x14ac:dyDescent="0.3"/>
  <cols>
    <col min="1" max="1" width="35.6640625" bestFit="1" customWidth="1"/>
    <col min="2" max="2" width="12" bestFit="1" customWidth="1"/>
  </cols>
  <sheetData>
    <row r="1" spans="1:2" x14ac:dyDescent="0.3">
      <c r="A1" s="9" t="s">
        <v>9</v>
      </c>
      <c r="B1" s="9" t="s">
        <v>26</v>
      </c>
    </row>
    <row r="2" spans="1:2" x14ac:dyDescent="0.3">
      <c r="A2" s="9" t="s">
        <v>1</v>
      </c>
      <c r="B2" s="9">
        <v>226513.11022927685</v>
      </c>
    </row>
    <row r="3" spans="1:2" x14ac:dyDescent="0.3">
      <c r="A3" s="9" t="s">
        <v>2</v>
      </c>
      <c r="B3" s="9">
        <v>131936.94841120616</v>
      </c>
    </row>
    <row r="4" spans="1:2" x14ac:dyDescent="0.3">
      <c r="A4" s="9" t="s">
        <v>3</v>
      </c>
      <c r="B4" s="9">
        <v>110648.87203254769</v>
      </c>
    </row>
    <row r="5" spans="1:2" x14ac:dyDescent="0.3">
      <c r="A5" s="9" t="s">
        <v>4</v>
      </c>
      <c r="B5" s="9">
        <v>8357713.805737731</v>
      </c>
    </row>
    <row r="6" spans="1:2" x14ac:dyDescent="0.3">
      <c r="A6" s="9" t="s">
        <v>6</v>
      </c>
      <c r="B6" s="9">
        <v>2582335</v>
      </c>
    </row>
    <row r="7" spans="1:2" x14ac:dyDescent="0.3">
      <c r="A7" s="9" t="s">
        <v>7</v>
      </c>
      <c r="B7" s="9">
        <v>690039</v>
      </c>
    </row>
    <row r="8" spans="1:2" x14ac:dyDescent="0.3">
      <c r="A8" s="9" t="s">
        <v>5</v>
      </c>
      <c r="B8" s="9">
        <v>3787484</v>
      </c>
    </row>
    <row r="9" spans="1:2" x14ac:dyDescent="0.3">
      <c r="A9" s="9" t="s">
        <v>8</v>
      </c>
      <c r="B9" s="9">
        <v>116227</v>
      </c>
    </row>
    <row r="10" spans="1:2" x14ac:dyDescent="0.3">
      <c r="A10" s="9" t="s">
        <v>23</v>
      </c>
      <c r="B10" s="9">
        <v>534113</v>
      </c>
    </row>
    <row r="11" spans="1:2" x14ac:dyDescent="0.3">
      <c r="A11" s="9" t="s">
        <v>24</v>
      </c>
      <c r="B11" s="9">
        <v>195209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10" workbookViewId="0">
      <selection activeCell="D14" sqref="D14"/>
    </sheetView>
  </sheetViews>
  <sheetFormatPr defaultRowHeight="14.4" x14ac:dyDescent="0.3"/>
  <cols>
    <col min="1" max="1" width="11" customWidth="1"/>
    <col min="2" max="2" width="15.44140625" style="3" bestFit="1" customWidth="1"/>
    <col min="3" max="3" width="17.33203125" bestFit="1" customWidth="1"/>
  </cols>
  <sheetData>
    <row r="1" spans="1:3" x14ac:dyDescent="0.3">
      <c r="A1" s="2" t="s">
        <v>10</v>
      </c>
      <c r="B1" s="25" t="s">
        <v>16</v>
      </c>
      <c r="C1" t="s">
        <v>17</v>
      </c>
    </row>
    <row r="2" spans="1:3" x14ac:dyDescent="0.3">
      <c r="A2" s="18">
        <v>42186</v>
      </c>
      <c r="B2" s="26">
        <v>3393491.4899999998</v>
      </c>
      <c r="C2" s="9">
        <f t="shared" ref="C2:C13" si="0">SUM(B2/453.6)</f>
        <v>7481.2422619047611</v>
      </c>
    </row>
    <row r="3" spans="1:3" x14ac:dyDescent="0.3">
      <c r="A3" s="18">
        <v>42217</v>
      </c>
      <c r="B3" s="26">
        <v>3838663.120000001</v>
      </c>
      <c r="C3" s="9">
        <f t="shared" si="0"/>
        <v>8462.6611992945345</v>
      </c>
    </row>
    <row r="4" spans="1:3" x14ac:dyDescent="0.3">
      <c r="A4" s="18">
        <v>42248</v>
      </c>
      <c r="B4" s="26">
        <v>5778985.4999999991</v>
      </c>
      <c r="C4" s="9">
        <f t="shared" si="0"/>
        <v>12740.267857142855</v>
      </c>
    </row>
    <row r="5" spans="1:3" x14ac:dyDescent="0.3">
      <c r="A5" s="18">
        <v>42278</v>
      </c>
      <c r="B5" s="26">
        <v>14934487.849999998</v>
      </c>
      <c r="C5" s="9">
        <f>SUM(B5/453.6)</f>
        <v>32924.355930335092</v>
      </c>
    </row>
    <row r="6" spans="1:3" x14ac:dyDescent="0.3">
      <c r="A6" s="18">
        <v>42309</v>
      </c>
      <c r="B6" s="26">
        <v>20713949.619999997</v>
      </c>
      <c r="C6" s="9">
        <f t="shared" si="0"/>
        <v>45665.67376543209</v>
      </c>
    </row>
    <row r="7" spans="1:3" x14ac:dyDescent="0.3">
      <c r="A7" s="18">
        <v>42339</v>
      </c>
      <c r="B7" s="26">
        <v>11462963.220000003</v>
      </c>
      <c r="C7" s="9">
        <f t="shared" si="0"/>
        <v>25271.082936507941</v>
      </c>
    </row>
    <row r="8" spans="1:3" x14ac:dyDescent="0.3">
      <c r="A8" s="18">
        <v>42370</v>
      </c>
      <c r="B8" s="26">
        <v>7265866.9399999976</v>
      </c>
      <c r="C8" s="9">
        <f t="shared" si="0"/>
        <v>16018.225176366837</v>
      </c>
    </row>
    <row r="9" spans="1:3" x14ac:dyDescent="0.3">
      <c r="A9" s="18">
        <v>42401</v>
      </c>
      <c r="B9" s="26">
        <v>6511754.9099999992</v>
      </c>
      <c r="C9" s="9">
        <f t="shared" si="0"/>
        <v>14355.720701058199</v>
      </c>
    </row>
    <row r="10" spans="1:3" x14ac:dyDescent="0.3">
      <c r="A10" s="18">
        <v>42430</v>
      </c>
      <c r="B10" s="26">
        <v>6976747.469999996</v>
      </c>
      <c r="C10" s="9">
        <f t="shared" si="0"/>
        <v>15380.836574074065</v>
      </c>
    </row>
    <row r="11" spans="1:3" x14ac:dyDescent="0.3">
      <c r="A11" s="18">
        <v>42461</v>
      </c>
      <c r="B11" s="26">
        <v>6762568.8599999966</v>
      </c>
      <c r="C11" s="9">
        <f t="shared" si="0"/>
        <v>14908.6615079365</v>
      </c>
    </row>
    <row r="12" spans="1:3" x14ac:dyDescent="0.3">
      <c r="A12" s="18">
        <v>42491</v>
      </c>
      <c r="B12" s="26">
        <v>7977148.6899999948</v>
      </c>
      <c r="C12" s="9">
        <f t="shared" si="0"/>
        <v>17586.306635802455</v>
      </c>
    </row>
    <row r="13" spans="1:3" x14ac:dyDescent="0.3">
      <c r="A13" s="18">
        <v>42522</v>
      </c>
      <c r="B13" s="26">
        <v>7129719.1300000036</v>
      </c>
      <c r="C13" s="9">
        <f t="shared" si="0"/>
        <v>15718.075683421524</v>
      </c>
    </row>
    <row r="15" spans="1:3" x14ac:dyDescent="0.3">
      <c r="A15" s="6" t="s">
        <v>0</v>
      </c>
      <c r="B15" s="7">
        <f>SUM(B2:B13)</f>
        <v>102746346.8</v>
      </c>
      <c r="C15" s="7">
        <f>SUM(C2:C13)</f>
        <v>226513.11022927685</v>
      </c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workbookViewId="0">
      <selection activeCell="F8" sqref="F8"/>
    </sheetView>
  </sheetViews>
  <sheetFormatPr defaultRowHeight="14.4" x14ac:dyDescent="0.3"/>
  <cols>
    <col min="1" max="1" width="10.88671875" customWidth="1"/>
    <col min="2" max="2" width="15.109375" style="1" bestFit="1" customWidth="1"/>
    <col min="3" max="3" width="15.88671875" bestFit="1" customWidth="1"/>
    <col min="4" max="4" width="13.109375" style="8" bestFit="1" customWidth="1"/>
    <col min="5" max="5" width="11.5546875" bestFit="1" customWidth="1"/>
  </cols>
  <sheetData>
    <row r="1" spans="1:12" x14ac:dyDescent="0.3">
      <c r="A1" s="14" t="s">
        <v>10</v>
      </c>
      <c r="B1" s="17" t="s">
        <v>20</v>
      </c>
      <c r="C1" s="20" t="s">
        <v>18</v>
      </c>
      <c r="D1" s="5" t="s">
        <v>21</v>
      </c>
      <c r="E1" s="5" t="s">
        <v>19</v>
      </c>
      <c r="K1" s="4"/>
      <c r="L1" s="1"/>
    </row>
    <row r="2" spans="1:12" x14ac:dyDescent="0.3">
      <c r="A2" s="11">
        <v>42186</v>
      </c>
      <c r="B2" s="17">
        <v>3179092.3400000003</v>
      </c>
      <c r="C2" s="22">
        <f t="shared" ref="C2:C13" si="0">SUM(B2/453.6)</f>
        <v>7008.5809964726632</v>
      </c>
      <c r="D2" s="5">
        <v>2756581.7403749544</v>
      </c>
      <c r="E2" s="23">
        <f t="shared" ref="E2:E13" si="1">SUM(D2/453.6)</f>
        <v>6077.120238921857</v>
      </c>
      <c r="K2" s="4"/>
      <c r="L2" s="9"/>
    </row>
    <row r="3" spans="1:12" x14ac:dyDescent="0.3">
      <c r="A3" s="11">
        <v>42217</v>
      </c>
      <c r="B3" s="17">
        <v>3903924.6599999997</v>
      </c>
      <c r="C3" s="22">
        <f t="shared" si="0"/>
        <v>8606.535846560846</v>
      </c>
      <c r="D3" s="5">
        <v>3126261.4423733442</v>
      </c>
      <c r="E3" s="23">
        <f t="shared" si="1"/>
        <v>6892.1107636096649</v>
      </c>
      <c r="K3" s="4"/>
      <c r="L3" s="9"/>
    </row>
    <row r="4" spans="1:12" x14ac:dyDescent="0.3">
      <c r="A4" s="11">
        <v>42248</v>
      </c>
      <c r="B4" s="17">
        <v>4340063.8299999991</v>
      </c>
      <c r="C4" s="22">
        <f t="shared" si="0"/>
        <v>9568.0419532627839</v>
      </c>
      <c r="D4" s="5">
        <v>3518837.5054576672</v>
      </c>
      <c r="E4" s="23">
        <f t="shared" si="1"/>
        <v>7757.5782748184902</v>
      </c>
      <c r="K4" s="4"/>
      <c r="L4" s="9"/>
    </row>
    <row r="5" spans="1:12" x14ac:dyDescent="0.3">
      <c r="A5" s="11">
        <v>42278</v>
      </c>
      <c r="B5" s="17">
        <v>4437541.55</v>
      </c>
      <c r="C5" s="22">
        <f t="shared" si="0"/>
        <v>9782.9399250440911</v>
      </c>
      <c r="D5" s="5">
        <v>3613917.5085754041</v>
      </c>
      <c r="E5" s="23">
        <f t="shared" si="1"/>
        <v>7967.1902746371334</v>
      </c>
      <c r="K5" s="4"/>
      <c r="L5" s="9"/>
    </row>
    <row r="6" spans="1:12" x14ac:dyDescent="0.3">
      <c r="A6" s="11">
        <v>42309</v>
      </c>
      <c r="B6" s="17">
        <v>4478981.3500000006</v>
      </c>
      <c r="C6" s="22">
        <f t="shared" si="0"/>
        <v>9874.297508818343</v>
      </c>
      <c r="D6" s="5">
        <v>3486243.9747162028</v>
      </c>
      <c r="E6" s="23">
        <f t="shared" si="1"/>
        <v>7685.7230483161438</v>
      </c>
      <c r="K6" s="4"/>
      <c r="L6" s="9"/>
    </row>
    <row r="7" spans="1:12" x14ac:dyDescent="0.3">
      <c r="A7" s="11">
        <v>42339</v>
      </c>
      <c r="B7" s="17">
        <v>4760564.17</v>
      </c>
      <c r="C7" s="22">
        <f t="shared" si="0"/>
        <v>10495.070921516754</v>
      </c>
      <c r="D7" s="5">
        <v>4018693.3276348873</v>
      </c>
      <c r="E7" s="23">
        <f t="shared" si="1"/>
        <v>8859.5531914349358</v>
      </c>
      <c r="K7" s="4"/>
      <c r="L7" s="9"/>
    </row>
    <row r="8" spans="1:12" x14ac:dyDescent="0.3">
      <c r="A8" s="11">
        <v>42370</v>
      </c>
      <c r="B8" s="17">
        <v>5269354.1695231255</v>
      </c>
      <c r="C8" s="22">
        <f t="shared" si="0"/>
        <v>11616.741996303186</v>
      </c>
      <c r="D8" s="5">
        <v>4111709.0423812522</v>
      </c>
      <c r="E8" s="23">
        <f t="shared" si="1"/>
        <v>9064.6142909639602</v>
      </c>
      <c r="K8" s="4"/>
      <c r="L8" s="9"/>
    </row>
    <row r="9" spans="1:12" x14ac:dyDescent="0.3">
      <c r="A9" s="11">
        <v>42401</v>
      </c>
      <c r="B9" s="17">
        <v>5309244.58</v>
      </c>
      <c r="C9" s="22">
        <f t="shared" si="0"/>
        <v>11704.683818342151</v>
      </c>
      <c r="D9" s="5">
        <v>4417213.5984757524</v>
      </c>
      <c r="E9" s="23">
        <f t="shared" si="1"/>
        <v>9738.1252170982189</v>
      </c>
      <c r="K9" s="4"/>
      <c r="L9" s="9"/>
    </row>
    <row r="10" spans="1:12" x14ac:dyDescent="0.3">
      <c r="A10" s="11">
        <v>42430</v>
      </c>
      <c r="B10" s="17">
        <v>5707989.3798000002</v>
      </c>
      <c r="C10" s="22">
        <f t="shared" si="0"/>
        <v>12583.750837301588</v>
      </c>
      <c r="D10" s="5">
        <v>4932555.517341272</v>
      </c>
      <c r="E10" s="23">
        <f t="shared" si="1"/>
        <v>10874.240558512503</v>
      </c>
      <c r="K10" s="4"/>
      <c r="L10" s="9"/>
    </row>
    <row r="11" spans="1:12" x14ac:dyDescent="0.3">
      <c r="A11" s="11">
        <v>42461</v>
      </c>
      <c r="B11" s="17">
        <v>6071738.5700000003</v>
      </c>
      <c r="C11" s="22">
        <f t="shared" si="0"/>
        <v>13385.667041446208</v>
      </c>
      <c r="D11" s="5">
        <v>5373519.6897229021</v>
      </c>
      <c r="E11" s="23">
        <f t="shared" si="1"/>
        <v>11846.383795685409</v>
      </c>
      <c r="K11" s="4"/>
      <c r="L11" s="9"/>
    </row>
    <row r="12" spans="1:12" x14ac:dyDescent="0.3">
      <c r="A12" s="11">
        <v>42491</v>
      </c>
      <c r="B12" s="17">
        <v>6318426.6099999994</v>
      </c>
      <c r="C12" s="22">
        <f t="shared" si="0"/>
        <v>13929.511926807758</v>
      </c>
      <c r="D12" s="5">
        <v>5566192.0056895791</v>
      </c>
      <c r="E12" s="23">
        <f t="shared" si="1"/>
        <v>12271.146397022882</v>
      </c>
      <c r="K12" s="4"/>
      <c r="L12" s="9"/>
    </row>
    <row r="13" spans="1:12" x14ac:dyDescent="0.3">
      <c r="A13" s="11">
        <v>42522</v>
      </c>
      <c r="B13" s="17">
        <v>6069678.5899999999</v>
      </c>
      <c r="C13" s="22">
        <f t="shared" si="0"/>
        <v>13381.125639329804</v>
      </c>
      <c r="D13" s="5">
        <v>5268603.00122042</v>
      </c>
      <c r="E13" s="23">
        <f t="shared" si="1"/>
        <v>11615.085981526499</v>
      </c>
      <c r="K13" s="4"/>
      <c r="L13" s="9"/>
    </row>
    <row r="15" spans="1:12" x14ac:dyDescent="0.3">
      <c r="A15" s="6" t="s">
        <v>0</v>
      </c>
      <c r="B15" s="7">
        <f>SUM(B2:B13)</f>
        <v>59846599.799323127</v>
      </c>
      <c r="C15" s="7">
        <f>SUM(C2:C13)</f>
        <v>131936.94841120616</v>
      </c>
      <c r="D15" s="7">
        <f>SUM(D2:D13)</f>
        <v>50190328.353963636</v>
      </c>
      <c r="E15" s="7">
        <f>SUM(E2:E13)</f>
        <v>110648.87203254769</v>
      </c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D14" sqref="D14"/>
    </sheetView>
  </sheetViews>
  <sheetFormatPr defaultRowHeight="14.4" x14ac:dyDescent="0.3"/>
  <cols>
    <col min="1" max="1" width="11" customWidth="1"/>
    <col min="2" max="2" width="18" customWidth="1"/>
  </cols>
  <sheetData>
    <row r="1" spans="1:12" x14ac:dyDescent="0.3">
      <c r="A1" s="14" t="s">
        <v>10</v>
      </c>
      <c r="B1" s="15" t="s">
        <v>15</v>
      </c>
      <c r="C1" s="10"/>
    </row>
    <row r="2" spans="1:12" x14ac:dyDescent="0.3">
      <c r="A2" s="11">
        <v>42186</v>
      </c>
      <c r="B2" s="15">
        <v>439714.12149724999</v>
      </c>
      <c r="C2" s="10"/>
    </row>
    <row r="3" spans="1:12" x14ac:dyDescent="0.3">
      <c r="A3" s="11">
        <v>42217</v>
      </c>
      <c r="B3" s="15">
        <v>365980.06099999999</v>
      </c>
      <c r="C3" s="10"/>
    </row>
    <row r="4" spans="1:12" x14ac:dyDescent="0.3">
      <c r="A4" s="11">
        <v>42248</v>
      </c>
      <c r="B4" s="15">
        <v>342557.32476156252</v>
      </c>
      <c r="C4" s="10"/>
    </row>
    <row r="5" spans="1:12" x14ac:dyDescent="0.3">
      <c r="A5" s="11">
        <v>42278</v>
      </c>
      <c r="B5" s="15">
        <v>1550768.9952312501</v>
      </c>
      <c r="C5" s="10"/>
    </row>
    <row r="6" spans="1:12" x14ac:dyDescent="0.3">
      <c r="A6" s="11">
        <v>42309</v>
      </c>
      <c r="B6" s="15">
        <v>451311.06796837499</v>
      </c>
      <c r="C6" s="10"/>
    </row>
    <row r="7" spans="1:12" x14ac:dyDescent="0.3">
      <c r="A7" s="11">
        <v>42339</v>
      </c>
      <c r="B7" s="15">
        <v>493834.03513587499</v>
      </c>
      <c r="C7" s="10"/>
    </row>
    <row r="8" spans="1:12" x14ac:dyDescent="0.3">
      <c r="A8" s="11">
        <v>42370</v>
      </c>
      <c r="B8" s="15">
        <v>701092.52557681245</v>
      </c>
      <c r="C8" s="10"/>
    </row>
    <row r="9" spans="1:12" x14ac:dyDescent="0.3">
      <c r="A9" s="11">
        <v>42401</v>
      </c>
      <c r="B9" s="15">
        <v>674989.19254062499</v>
      </c>
      <c r="C9" s="10"/>
    </row>
    <row r="10" spans="1:12" x14ac:dyDescent="0.3">
      <c r="A10" s="11">
        <v>42430</v>
      </c>
      <c r="B10" s="15">
        <v>841534.62245100003</v>
      </c>
      <c r="C10" s="10"/>
    </row>
    <row r="11" spans="1:12" x14ac:dyDescent="0.3">
      <c r="A11" s="11">
        <v>42461</v>
      </c>
      <c r="B11" s="15">
        <v>863733.15141029377</v>
      </c>
      <c r="C11" s="10"/>
    </row>
    <row r="12" spans="1:12" x14ac:dyDescent="0.3">
      <c r="A12" s="11">
        <v>42491</v>
      </c>
      <c r="B12" s="15">
        <v>823874.51102593751</v>
      </c>
      <c r="C12" s="10"/>
    </row>
    <row r="13" spans="1:12" x14ac:dyDescent="0.3">
      <c r="A13" s="11">
        <v>42522</v>
      </c>
      <c r="B13" s="15">
        <v>808324.19713874999</v>
      </c>
      <c r="C13" s="10"/>
    </row>
    <row r="14" spans="1:12" x14ac:dyDescent="0.3">
      <c r="L14" s="24"/>
    </row>
    <row r="15" spans="1:12" x14ac:dyDescent="0.3">
      <c r="A15" s="6" t="s">
        <v>0</v>
      </c>
      <c r="B15" s="19">
        <f>SUM(B2:B13)</f>
        <v>8357713.805737731</v>
      </c>
      <c r="L15" s="24"/>
    </row>
    <row r="16" spans="1:12" x14ac:dyDescent="0.3">
      <c r="L16" s="24"/>
    </row>
    <row r="17" spans="12:12" x14ac:dyDescent="0.3">
      <c r="L17" s="24"/>
    </row>
    <row r="18" spans="12:12" x14ac:dyDescent="0.3">
      <c r="L18" s="24"/>
    </row>
    <row r="19" spans="12:12" x14ac:dyDescent="0.3">
      <c r="L19" s="24"/>
    </row>
    <row r="20" spans="12:12" x14ac:dyDescent="0.3">
      <c r="L20" s="24"/>
    </row>
    <row r="21" spans="12:12" x14ac:dyDescent="0.3">
      <c r="L21" s="24"/>
    </row>
    <row r="22" spans="12:12" x14ac:dyDescent="0.3">
      <c r="L22" s="24"/>
    </row>
    <row r="23" spans="12:12" x14ac:dyDescent="0.3">
      <c r="L23" s="24"/>
    </row>
    <row r="24" spans="12:12" x14ac:dyDescent="0.3">
      <c r="L24" s="24"/>
    </row>
    <row r="25" spans="12:12" x14ac:dyDescent="0.3">
      <c r="L25" s="2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G15" sqref="G15"/>
    </sheetView>
  </sheetViews>
  <sheetFormatPr defaultRowHeight="14.4" x14ac:dyDescent="0.3"/>
  <cols>
    <col min="1" max="1" width="11.109375" customWidth="1"/>
    <col min="2" max="2" width="12.109375" style="1" bestFit="1" customWidth="1"/>
    <col min="3" max="3" width="12.77734375" style="1" bestFit="1" customWidth="1"/>
    <col min="4" max="4" width="18.5546875" style="1" bestFit="1" customWidth="1"/>
    <col min="5" max="5" width="10.44140625" style="1" bestFit="1" customWidth="1"/>
    <col min="6" max="6" width="15.109375" bestFit="1" customWidth="1"/>
    <col min="7" max="7" width="13.44140625" bestFit="1" customWidth="1"/>
  </cols>
  <sheetData>
    <row r="1" spans="1:7" x14ac:dyDescent="0.3">
      <c r="A1" s="12" t="s">
        <v>10</v>
      </c>
      <c r="B1" s="13" t="s">
        <v>11</v>
      </c>
      <c r="C1" s="13" t="s">
        <v>12</v>
      </c>
      <c r="D1" s="13" t="s">
        <v>13</v>
      </c>
      <c r="E1" s="13" t="s">
        <v>14</v>
      </c>
      <c r="F1" s="21" t="s">
        <v>22</v>
      </c>
      <c r="G1" s="21" t="s">
        <v>25</v>
      </c>
    </row>
    <row r="2" spans="1:7" x14ac:dyDescent="0.3">
      <c r="A2" s="11">
        <v>42186</v>
      </c>
      <c r="B2" s="13">
        <v>154437</v>
      </c>
      <c r="C2" s="13">
        <v>46528</v>
      </c>
      <c r="D2" s="13">
        <v>158755</v>
      </c>
      <c r="E2" s="13">
        <v>5735</v>
      </c>
      <c r="F2" s="21">
        <v>225</v>
      </c>
      <c r="G2" s="21"/>
    </row>
    <row r="3" spans="1:7" x14ac:dyDescent="0.3">
      <c r="A3" s="11">
        <v>42217</v>
      </c>
      <c r="B3" s="13">
        <v>165918</v>
      </c>
      <c r="C3" s="13">
        <v>47637</v>
      </c>
      <c r="D3" s="13">
        <v>195237</v>
      </c>
      <c r="E3" s="13">
        <v>6281</v>
      </c>
      <c r="F3" s="21">
        <v>6378</v>
      </c>
      <c r="G3" s="21">
        <v>392</v>
      </c>
    </row>
    <row r="4" spans="1:7" x14ac:dyDescent="0.3">
      <c r="A4" s="11">
        <v>42248</v>
      </c>
      <c r="B4" s="13">
        <v>173316</v>
      </c>
      <c r="C4" s="13">
        <v>46136</v>
      </c>
      <c r="D4" s="13">
        <v>216567</v>
      </c>
      <c r="E4" s="13">
        <v>6581</v>
      </c>
      <c r="F4" s="21">
        <v>26621</v>
      </c>
      <c r="G4" s="21">
        <v>2827</v>
      </c>
    </row>
    <row r="5" spans="1:7" x14ac:dyDescent="0.3">
      <c r="A5" s="11">
        <v>42278</v>
      </c>
      <c r="B5" s="13">
        <v>175049</v>
      </c>
      <c r="C5" s="13">
        <v>46166</v>
      </c>
      <c r="D5" s="13">
        <v>243798</v>
      </c>
      <c r="E5" s="13">
        <v>7286</v>
      </c>
      <c r="F5" s="21">
        <v>31265</v>
      </c>
      <c r="G5" s="21">
        <v>1461</v>
      </c>
    </row>
    <row r="6" spans="1:7" x14ac:dyDescent="0.3">
      <c r="A6" s="11">
        <v>42309</v>
      </c>
      <c r="B6" s="13">
        <v>173749</v>
      </c>
      <c r="C6" s="13">
        <v>46384</v>
      </c>
      <c r="D6" s="13">
        <v>238202</v>
      </c>
      <c r="E6" s="13">
        <v>8027</v>
      </c>
      <c r="F6" s="21">
        <v>40790</v>
      </c>
      <c r="G6" s="21">
        <v>3822</v>
      </c>
    </row>
    <row r="7" spans="1:7" x14ac:dyDescent="0.3">
      <c r="A7" s="11">
        <v>42339</v>
      </c>
      <c r="B7" s="13">
        <v>224504</v>
      </c>
      <c r="C7" s="13">
        <v>54550</v>
      </c>
      <c r="D7" s="13">
        <v>288267</v>
      </c>
      <c r="E7" s="13">
        <v>9716</v>
      </c>
      <c r="F7" s="21">
        <v>46080</v>
      </c>
      <c r="G7" s="21">
        <v>6431</v>
      </c>
    </row>
    <row r="8" spans="1:7" x14ac:dyDescent="0.3">
      <c r="A8" s="11">
        <v>42370</v>
      </c>
      <c r="B8" s="13">
        <v>193894</v>
      </c>
      <c r="C8" s="13">
        <v>51105</v>
      </c>
      <c r="D8" s="13">
        <v>296420</v>
      </c>
      <c r="E8" s="13">
        <v>7875</v>
      </c>
      <c r="F8" s="21">
        <v>43184</v>
      </c>
      <c r="G8" s="21">
        <v>7857</v>
      </c>
    </row>
    <row r="9" spans="1:7" x14ac:dyDescent="0.3">
      <c r="A9" s="11">
        <v>42401</v>
      </c>
      <c r="B9" s="13">
        <v>214000</v>
      </c>
      <c r="C9" s="13">
        <v>59631</v>
      </c>
      <c r="D9" s="13">
        <v>341082</v>
      </c>
      <c r="E9" s="13">
        <v>11318</v>
      </c>
      <c r="F9" s="21">
        <v>49214</v>
      </c>
      <c r="G9" s="21">
        <v>13477</v>
      </c>
    </row>
    <row r="10" spans="1:7" x14ac:dyDescent="0.3">
      <c r="A10" s="11">
        <v>42430</v>
      </c>
      <c r="B10" s="13">
        <v>242372</v>
      </c>
      <c r="C10" s="13">
        <v>67268</v>
      </c>
      <c r="D10" s="13">
        <v>397073</v>
      </c>
      <c r="E10" s="13">
        <v>10776</v>
      </c>
      <c r="F10" s="21">
        <v>64734</v>
      </c>
      <c r="G10" s="21">
        <v>20810</v>
      </c>
    </row>
    <row r="11" spans="1:7" x14ac:dyDescent="0.3">
      <c r="A11" s="11">
        <v>42461</v>
      </c>
      <c r="B11" s="13">
        <v>280782</v>
      </c>
      <c r="C11" s="13">
        <v>73368</v>
      </c>
      <c r="D11" s="13">
        <v>441049</v>
      </c>
      <c r="E11" s="13">
        <v>13232</v>
      </c>
      <c r="F11" s="21">
        <v>72478</v>
      </c>
      <c r="G11" s="21">
        <v>33190</v>
      </c>
    </row>
    <row r="12" spans="1:7" x14ac:dyDescent="0.3">
      <c r="A12" s="11">
        <v>42491</v>
      </c>
      <c r="B12" s="13">
        <v>287902</v>
      </c>
      <c r="C12" s="13">
        <v>75121</v>
      </c>
      <c r="D12" s="13">
        <v>472979</v>
      </c>
      <c r="E12" s="13">
        <v>14706</v>
      </c>
      <c r="F12" s="21">
        <v>70775</v>
      </c>
      <c r="G12" s="21">
        <v>50728</v>
      </c>
    </row>
    <row r="13" spans="1:7" x14ac:dyDescent="0.3">
      <c r="A13" s="11">
        <v>42522</v>
      </c>
      <c r="B13" s="13">
        <v>296412</v>
      </c>
      <c r="C13" s="13">
        <v>76145</v>
      </c>
      <c r="D13" s="13">
        <v>498055</v>
      </c>
      <c r="E13" s="13">
        <v>14694</v>
      </c>
      <c r="F13" s="21">
        <v>82369</v>
      </c>
      <c r="G13" s="21">
        <v>54214</v>
      </c>
    </row>
    <row r="14" spans="1:7" x14ac:dyDescent="0.3">
      <c r="A14" s="10"/>
      <c r="B14" s="16"/>
      <c r="C14" s="16"/>
      <c r="D14" s="16"/>
      <c r="E14" s="16"/>
      <c r="F14" s="16"/>
      <c r="G14" s="16"/>
    </row>
    <row r="15" spans="1:7" x14ac:dyDescent="0.3">
      <c r="A15" s="6" t="s">
        <v>0</v>
      </c>
      <c r="B15" s="7">
        <f>SUM(B2:B13)</f>
        <v>2582335</v>
      </c>
      <c r="C15" s="7">
        <f>SUM(C2:C13)</f>
        <v>690039</v>
      </c>
      <c r="D15" s="7">
        <f>SUM(D2:D13)</f>
        <v>3787484</v>
      </c>
      <c r="E15" s="7">
        <f>SUM(E2:E13)</f>
        <v>116227</v>
      </c>
      <c r="F15" s="7">
        <f>SUM(F2:F13)</f>
        <v>534113</v>
      </c>
      <c r="G15" s="7">
        <f>SUM(G2:G13)</f>
        <v>195209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Harvest</vt:lpstr>
      <vt:lpstr>Usable Produced and Sold</vt:lpstr>
      <vt:lpstr>Extracts Produced</vt:lpstr>
      <vt:lpstr>Conc and Inf Sold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 Davison</dc:creator>
  <cp:lastModifiedBy>Peter Corier</cp:lastModifiedBy>
  <dcterms:created xsi:type="dcterms:W3CDTF">2015-03-03T22:11:13Z</dcterms:created>
  <dcterms:modified xsi:type="dcterms:W3CDTF">2016-10-14T19:38:10Z</dcterms:modified>
</cp:coreProperties>
</file>